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LEY DE DISCIPLINA FINANCIERA\"/>
    </mc:Choice>
  </mc:AlternateContent>
  <bookViews>
    <workbookView xWindow="0" yWindow="0" windowWidth="20496" windowHeight="7872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61" i="1"/>
  <c r="D61" i="1"/>
  <c r="C61" i="1"/>
  <c r="E52" i="1"/>
  <c r="D52" i="1"/>
  <c r="E47" i="1"/>
  <c r="D47" i="1"/>
  <c r="C47" i="1"/>
  <c r="E48" i="1" l="1"/>
  <c r="D48" i="1"/>
  <c r="E50" i="1"/>
  <c r="D50" i="1"/>
  <c r="E45" i="1"/>
  <c r="D45" i="1"/>
  <c r="E64" i="1" l="1"/>
  <c r="E62" i="1"/>
  <c r="D64" i="1"/>
  <c r="D62" i="1"/>
  <c r="E59" i="1"/>
  <c r="D59" i="1"/>
  <c r="C64" i="1"/>
  <c r="C62" i="1"/>
  <c r="C59" i="1"/>
  <c r="C50" i="1"/>
  <c r="C48" i="1"/>
  <c r="C45" i="1"/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D20" i="1" l="1"/>
  <c r="E41" i="1"/>
  <c r="D41" i="1"/>
  <c r="E20" i="1"/>
  <c r="C41" i="1"/>
  <c r="C20" i="1"/>
  <c r="D21" i="1" l="1"/>
  <c r="D22" i="1" s="1"/>
  <c r="D30" i="1" s="1"/>
  <c r="E21" i="1"/>
  <c r="E22" i="1" s="1"/>
  <c r="E30" i="1" s="1"/>
  <c r="C21" i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<sst xmlns="http://schemas.openxmlformats.org/spreadsheetml/2006/main" count="62" uniqueCount="43">
  <si>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</si>
  <si>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</si>
  <si>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</si>
  <si>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</si>
  <si>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</si>
  <si>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</si>
  <si>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</si>
  <si>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</si>
  <si>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</si>
  <si>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</si>
  <si>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</si>
  <si>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</si>
  <si>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</si>
  <si>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</si>
  <si>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</si>
  <si>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</si>
  <si>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</si>
  <si>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</si>
  <si>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</si>
  <si>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</si>
  <si>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</si>
  <si>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</si>
  <si>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</si>
  <si>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</si>
  <si>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</si>
  <si>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</si>
  <si>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</si>
  <si>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</si>
  <si>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</si>
  <si>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</si>
  <si>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</si>
  <si>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</si>
  <si>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</si>
  <si>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</si>
  <si>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</si>
  <si>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</si>
  <si>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</si>
  <si>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</si>
  <si>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</si>
  <si>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</si>
  <si>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</si>
  <si>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</si>
  <si>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MUNICIPIO DE LEÓN
Balance Presupuestario - LDF
Del 1 de enero al 31 de dicembre de 2016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</si>
</sst>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1371600</xdr:colOff>
      <xdr:row>3</xdr:row>
      <xdr:rowOff>213360</xdr:rowOff>
    </xdr:to>
    <xdr:pic>
      <xdr:nvPicPr>
        <xdr:cNvPr id="2" name="Imagen 2" descr="Logo 2015-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01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view="pageBreakPreview" zoomScaleNormal="100" zoomScaleSheetLayoutView="100" workbookViewId="0">
      <selection activeCell="B12" sqref="B12"/>
    </sheetView>
  </sheetViews>
  <sheetFormatPr baseColWidth="10" defaultColWidth="12" defaultRowHeight="10.199999999999999" x14ac:dyDescent="0.2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1:5" ht="12.75" customHeight="1" x14ac:dyDescent="0.2">
      <c r="A1" s="25" t="s">
        <v>42</v>
      </c>
      <c r="B1" s="26"/>
      <c r="C1" s="26"/>
      <c r="D1" s="26"/>
      <c r="E1" s="27"/>
    </row>
    <row r="2" spans="1:5" ht="12.75" customHeight="1" x14ac:dyDescent="0.2">
      <c r="A2" s="28"/>
      <c r="B2" s="29"/>
      <c r="C2" s="29"/>
      <c r="D2" s="29"/>
      <c r="E2" s="30"/>
    </row>
    <row r="3" spans="1:5" ht="12.75" customHeight="1" x14ac:dyDescent="0.2">
      <c r="A3" s="28"/>
      <c r="B3" s="29"/>
      <c r="C3" s="29"/>
      <c r="D3" s="29"/>
      <c r="E3" s="30"/>
    </row>
    <row r="4" spans="1:5" ht="17.399999999999999" customHeight="1" x14ac:dyDescent="0.2">
      <c r="A4" s="31"/>
      <c r="B4" s="32"/>
      <c r="C4" s="32"/>
      <c r="D4" s="32"/>
      <c r="E4" s="33"/>
    </row>
    <row r="5" spans="1:5" ht="20.399999999999999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7" t="s">
        <v>4</v>
      </c>
      <c r="C7" s="8">
        <f>SUM(C8:C10)</f>
        <v>4966806469.54</v>
      </c>
      <c r="D7" s="8">
        <f t="shared" ref="D7:E7" si="0">SUM(D8:D10)</f>
        <v>4915148056.54</v>
      </c>
      <c r="E7" s="8">
        <f t="shared" si="0"/>
        <v>4915148056.54</v>
      </c>
    </row>
    <row r="8" spans="1:5" x14ac:dyDescent="0.2">
      <c r="A8" s="6"/>
      <c r="B8" s="9" t="s">
        <v>5</v>
      </c>
      <c r="C8" s="10">
        <v>3188093771.8999996</v>
      </c>
      <c r="D8" s="10">
        <v>3368308222.0299997</v>
      </c>
      <c r="E8" s="10">
        <v>3368308222.0299997</v>
      </c>
    </row>
    <row r="9" spans="1:5" x14ac:dyDescent="0.2">
      <c r="A9" s="6"/>
      <c r="B9" s="9" t="s">
        <v>6</v>
      </c>
      <c r="C9" s="10">
        <v>1778712697.6400003</v>
      </c>
      <c r="D9" s="10">
        <v>1546839834.5100002</v>
      </c>
      <c r="E9" s="10">
        <v>1546839834.5100002</v>
      </c>
    </row>
    <row r="10" spans="1:5" x14ac:dyDescent="0.2">
      <c r="A10" s="6"/>
      <c r="B10" s="9" t="s">
        <v>7</v>
      </c>
      <c r="C10" s="10">
        <v>0</v>
      </c>
      <c r="D10" s="10">
        <v>0</v>
      </c>
      <c r="E10" s="10">
        <v>0</v>
      </c>
    </row>
    <row r="11" spans="1:5" ht="5.0999999999999996" customHeight="1" x14ac:dyDescent="0.2">
      <c r="A11" s="6"/>
      <c r="B11" s="11"/>
      <c r="C11" s="10"/>
      <c r="D11" s="10"/>
      <c r="E11" s="10"/>
    </row>
    <row r="12" spans="1:5" ht="11.4" x14ac:dyDescent="0.2">
      <c r="A12" s="6"/>
      <c r="B12" s="7" t="s">
        <v>8</v>
      </c>
      <c r="C12" s="8">
        <f>SUM(C13:C14)</f>
        <v>5489464198.7499971</v>
      </c>
      <c r="D12" s="8">
        <f t="shared" ref="D12:E12" si="1">SUM(D13:D14)</f>
        <v>4115707070.7600064</v>
      </c>
      <c r="E12" s="8">
        <f t="shared" si="1"/>
        <v>4083367086.8300052</v>
      </c>
    </row>
    <row r="13" spans="1:5" x14ac:dyDescent="0.2">
      <c r="A13" s="6"/>
      <c r="B13" s="9" t="s">
        <v>9</v>
      </c>
      <c r="C13" s="10">
        <v>3948855205.7999969</v>
      </c>
      <c r="D13" s="10">
        <v>3372772340.0800066</v>
      </c>
      <c r="E13" s="10">
        <v>3356467953.1500053</v>
      </c>
    </row>
    <row r="14" spans="1:5" x14ac:dyDescent="0.2">
      <c r="A14" s="6"/>
      <c r="B14" s="9" t="s">
        <v>10</v>
      </c>
      <c r="C14" s="10">
        <v>1540608992.95</v>
      </c>
      <c r="D14" s="10">
        <v>742934730.67999971</v>
      </c>
      <c r="E14" s="10">
        <v>726899133.67999983</v>
      </c>
    </row>
    <row r="15" spans="1:5" ht="5.0999999999999996" customHeight="1" x14ac:dyDescent="0.2">
      <c r="A15" s="6"/>
      <c r="B15" s="11"/>
      <c r="C15" s="10"/>
      <c r="D15" s="10"/>
      <c r="E15" s="10"/>
    </row>
    <row r="16" spans="1:5" x14ac:dyDescent="0.2">
      <c r="A16" s="6"/>
      <c r="B16" s="7" t="s">
        <v>11</v>
      </c>
      <c r="C16" s="12"/>
      <c r="D16" s="8">
        <f>SUM(D17:D18)</f>
        <v>279410190.74999994</v>
      </c>
      <c r="E16" s="8">
        <f>SUM(E17:E18)</f>
        <v>279410190.74999994</v>
      </c>
    </row>
    <row r="17" spans="1:5" x14ac:dyDescent="0.2">
      <c r="A17" s="6"/>
      <c r="B17" s="9" t="s">
        <v>12</v>
      </c>
      <c r="C17" s="12"/>
      <c r="D17" s="10">
        <v>108100935.49999999</v>
      </c>
      <c r="E17" s="10">
        <v>108100935.49999999</v>
      </c>
    </row>
    <row r="18" spans="1:5" x14ac:dyDescent="0.2">
      <c r="A18" s="6"/>
      <c r="B18" s="9" t="s">
        <v>13</v>
      </c>
      <c r="C18" s="12"/>
      <c r="D18" s="10">
        <v>171309255.24999994</v>
      </c>
      <c r="E18" s="10">
        <v>171309255.24999994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-522657729.20999718</v>
      </c>
      <c r="D20" s="8">
        <f>D7-D12+D16</f>
        <v>1078851176.5299935</v>
      </c>
      <c r="E20" s="8">
        <f>E7-E12+E16</f>
        <v>1111191160.4599948</v>
      </c>
    </row>
    <row r="21" spans="1:5" x14ac:dyDescent="0.2">
      <c r="A21" s="6"/>
      <c r="B21" s="7" t="s">
        <v>15</v>
      </c>
      <c r="C21" s="8">
        <f>C20-C41</f>
        <v>-474037647.6899972</v>
      </c>
      <c r="D21" s="8">
        <f t="shared" ref="D21:E21" si="2">D20-D41</f>
        <v>1127471257.8899934</v>
      </c>
      <c r="E21" s="8">
        <f t="shared" si="2"/>
        <v>1159811241.8199947</v>
      </c>
    </row>
    <row r="22" spans="1:5" x14ac:dyDescent="0.2">
      <c r="A22" s="6"/>
      <c r="B22" s="7" t="s">
        <v>16</v>
      </c>
      <c r="C22" s="8">
        <f>C21</f>
        <v>-474037647.6899972</v>
      </c>
      <c r="D22" s="8">
        <f>D21-D16</f>
        <v>848061067.13999343</v>
      </c>
      <c r="E22" s="8">
        <f>E21-E16</f>
        <v>880401051.06999469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74135398.019999996</v>
      </c>
      <c r="D26" s="8">
        <f t="shared" ref="D26:E26" si="3">SUM(D27:D28)</f>
        <v>72320495.650000006</v>
      </c>
      <c r="E26" s="8">
        <f t="shared" si="3"/>
        <v>72320495.650000006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74135398.019999996</v>
      </c>
      <c r="D28" s="10">
        <v>72320495.650000006</v>
      </c>
      <c r="E28" s="10">
        <v>72320495.650000006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-399902249.66999722</v>
      </c>
      <c r="D30" s="8">
        <f t="shared" ref="D30:E30" si="4">D22+D26</f>
        <v>920381562.78999341</v>
      </c>
      <c r="E30" s="8">
        <f t="shared" si="4"/>
        <v>952721546.71999466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0.399999999999999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>
        <v>0</v>
      </c>
      <c r="D35" s="10">
        <v>0</v>
      </c>
      <c r="E35" s="10">
        <v>0</v>
      </c>
    </row>
    <row r="36" spans="1:5" x14ac:dyDescent="0.2">
      <c r="A36" s="6"/>
      <c r="B36" s="9" t="s">
        <v>28</v>
      </c>
      <c r="C36" s="10">
        <v>0</v>
      </c>
      <c r="D36" s="10">
        <v>0</v>
      </c>
      <c r="E36" s="10">
        <v>0</v>
      </c>
    </row>
    <row r="37" spans="1:5" x14ac:dyDescent="0.2">
      <c r="A37" s="6"/>
      <c r="B37" s="16" t="s">
        <v>29</v>
      </c>
      <c r="C37" s="8">
        <f>SUM(C38:C39)</f>
        <v>48620081.520000003</v>
      </c>
      <c r="D37" s="8">
        <f t="shared" ref="D37:E37" si="6">SUM(D38:D39)</f>
        <v>48620081.359999999</v>
      </c>
      <c r="E37" s="8">
        <f t="shared" si="6"/>
        <v>48620081.359999999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48620081.520000003</v>
      </c>
      <c r="D39" s="10">
        <v>48620081.359999999</v>
      </c>
      <c r="E39" s="10">
        <v>48620081.359999999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-48620081.520000003</v>
      </c>
      <c r="D41" s="8">
        <f t="shared" ref="D41:E41" si="7">D34-D37</f>
        <v>-48620081.359999999</v>
      </c>
      <c r="E41" s="8">
        <f t="shared" si="7"/>
        <v>-48620081.359999999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0.399999999999999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f>+C8</f>
        <v>3188093771.8999996</v>
      </c>
      <c r="D45" s="10">
        <f>+D8</f>
        <v>3368308222.0299997</v>
      </c>
      <c r="E45" s="10">
        <f>+E8</f>
        <v>3368308222.0299997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>
        <f>+C35</f>
        <v>0</v>
      </c>
      <c r="D47" s="10">
        <f t="shared" ref="D47:E47" si="9">+D35</f>
        <v>0</v>
      </c>
      <c r="E47" s="10">
        <f t="shared" si="9"/>
        <v>0</v>
      </c>
    </row>
    <row r="48" spans="1:5" x14ac:dyDescent="0.2">
      <c r="A48" s="6"/>
      <c r="B48" s="17" t="s">
        <v>30</v>
      </c>
      <c r="C48" s="10">
        <f>+C38</f>
        <v>0</v>
      </c>
      <c r="D48" s="10">
        <f>+D38</f>
        <v>0</v>
      </c>
      <c r="E48" s="10">
        <f>+E38</f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f>+C13</f>
        <v>3948855205.7999969</v>
      </c>
      <c r="D50" s="10">
        <f t="shared" ref="D50:E50" si="10">+D13</f>
        <v>3372772340.0800066</v>
      </c>
      <c r="E50" s="10">
        <f t="shared" si="10"/>
        <v>3356467953.1500053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f>+D17</f>
        <v>108100935.49999999</v>
      </c>
      <c r="E52" s="10">
        <f>+E17</f>
        <v>108100935.49999999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-760761433.89999723</v>
      </c>
      <c r="D54" s="8">
        <f t="shared" ref="D54:E54" si="11">D45+D46-D50+D52</f>
        <v>103636817.44999312</v>
      </c>
      <c r="E54" s="8">
        <f t="shared" si="11"/>
        <v>119941204.37999438</v>
      </c>
    </row>
    <row r="55" spans="1:5" x14ac:dyDescent="0.2">
      <c r="A55" s="6"/>
      <c r="B55" s="7" t="s">
        <v>36</v>
      </c>
      <c r="C55" s="8">
        <f>C54-C46</f>
        <v>-760761433.89999723</v>
      </c>
      <c r="D55" s="8">
        <f t="shared" ref="D55:E55" si="12">D54-D46</f>
        <v>103636817.44999312</v>
      </c>
      <c r="E55" s="8">
        <f t="shared" si="12"/>
        <v>119941204.37999438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0.399999999999999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f>+C9</f>
        <v>1778712697.6400003</v>
      </c>
      <c r="D59" s="10">
        <f>+D9</f>
        <v>1546839834.5100002</v>
      </c>
      <c r="E59" s="10">
        <f>+E9</f>
        <v>1546839834.5100002</v>
      </c>
    </row>
    <row r="60" spans="1:5" x14ac:dyDescent="0.2">
      <c r="A60" s="6"/>
      <c r="B60" s="15" t="s">
        <v>37</v>
      </c>
      <c r="C60" s="10">
        <f>C61-C62</f>
        <v>-48620081.520000003</v>
      </c>
      <c r="D60" s="10">
        <f t="shared" ref="D60:E60" si="13">D61-D62</f>
        <v>-48620081.359999999</v>
      </c>
      <c r="E60" s="10">
        <f t="shared" si="13"/>
        <v>-48620081.359999999</v>
      </c>
    </row>
    <row r="61" spans="1:5" x14ac:dyDescent="0.2">
      <c r="A61" s="6"/>
      <c r="B61" s="17" t="s">
        <v>28</v>
      </c>
      <c r="C61" s="10">
        <f>+C36</f>
        <v>0</v>
      </c>
      <c r="D61" s="10">
        <f t="shared" ref="D61:E61" si="14">+D36</f>
        <v>0</v>
      </c>
      <c r="E61" s="10">
        <f t="shared" si="14"/>
        <v>0</v>
      </c>
    </row>
    <row r="62" spans="1:5" x14ac:dyDescent="0.2">
      <c r="A62" s="6"/>
      <c r="B62" s="17" t="s">
        <v>31</v>
      </c>
      <c r="C62" s="10">
        <f>+C39</f>
        <v>48620081.520000003</v>
      </c>
      <c r="D62" s="10">
        <f>+D39</f>
        <v>48620081.359999999</v>
      </c>
      <c r="E62" s="10">
        <f>+E39</f>
        <v>48620081.359999999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f>+C14</f>
        <v>1540608992.95</v>
      </c>
      <c r="D64" s="10">
        <f>+D14</f>
        <v>742934730.67999971</v>
      </c>
      <c r="E64" s="10">
        <f>+E14</f>
        <v>726899133.67999983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f>+D18</f>
        <v>171309255.24999994</v>
      </c>
      <c r="E66" s="10">
        <f>+E18</f>
        <v>171309255.24999994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189483623.17000031</v>
      </c>
      <c r="D68" s="8">
        <f>D59+D60-D64-D66</f>
        <v>583975767.22000074</v>
      </c>
      <c r="E68" s="8">
        <f>E59+E60-E64-E66</f>
        <v>600011364.22000051</v>
      </c>
    </row>
    <row r="69" spans="1:5" x14ac:dyDescent="0.2">
      <c r="A69" s="6"/>
      <c r="B69" s="16" t="s">
        <v>40</v>
      </c>
      <c r="C69" s="8">
        <f>C68-C60</f>
        <v>238103704.69000033</v>
      </c>
      <c r="D69" s="8">
        <f t="shared" ref="D69:E69" si="15">D68-D60</f>
        <v>632595848.58000076</v>
      </c>
      <c r="E69" s="8">
        <f t="shared" si="15"/>
        <v>648631445.58000052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scale="96" fitToHeight="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2017-01-30T16:55:41Z</cp:lastPrinted>
  <dcterms:created xsi:type="dcterms:W3CDTF">2017-01-11T17:21:42Z</dcterms:created>
  <dcterms:modified xsi:type="dcterms:W3CDTF">2017-02-22T15:39:18Z</dcterms:modified>
</cp:coreProperties>
</file>